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kasai\OneDrive\Documents\ITA 2569\หัวข้อ O7 สถิติผลการดำเนินงาน\"/>
    </mc:Choice>
  </mc:AlternateContent>
  <xr:revisionPtr revIDLastSave="0" documentId="13_ncr:1_{FD41EFEB-DF7B-4639-9B19-C129546E252C}" xr6:coauthVersionLast="47" xr6:coauthVersionMax="47" xr10:uidLastSave="{00000000-0000-0000-0000-000000000000}"/>
  <bookViews>
    <workbookView xWindow="-120" yWindow="-120" windowWidth="29040" windowHeight="15720" tabRatio="832" xr2:uid="{00000000-000D-0000-FFFF-FFFF00000000}"/>
  </bookViews>
  <sheets>
    <sheet name="สถิติปี 2569" sheetId="20" r:id="rId1"/>
  </sheets>
  <definedNames>
    <definedName name="PrintTitl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N30" i="20" l="1"/>
  <c r="M30" i="20"/>
  <c r="L6" i="20"/>
  <c r="M6" i="20"/>
  <c r="K6" i="20"/>
  <c r="F30" i="20"/>
  <c r="H25" i="20"/>
  <c r="G25" i="20"/>
  <c r="H24" i="20"/>
  <c r="H23" i="20"/>
  <c r="H22" i="20"/>
  <c r="H21" i="20"/>
  <c r="H20" i="20"/>
  <c r="H19" i="20"/>
  <c r="G19" i="20"/>
  <c r="H18" i="20"/>
  <c r="H17" i="20"/>
  <c r="G17" i="20"/>
  <c r="H16" i="20"/>
  <c r="H15" i="20"/>
  <c r="H14" i="20"/>
  <c r="H12" i="20"/>
  <c r="H11" i="20"/>
  <c r="H10" i="20"/>
  <c r="H9" i="20"/>
  <c r="H8" i="20"/>
  <c r="H7" i="20"/>
  <c r="I44" i="20"/>
  <c r="N39" i="20"/>
  <c r="M39" i="20"/>
  <c r="H30" i="20"/>
  <c r="G30" i="20"/>
  <c r="N24" i="20"/>
  <c r="M24" i="20"/>
  <c r="N14" i="20"/>
  <c r="M14" i="20"/>
  <c r="E13" i="20"/>
  <c r="D13" i="20"/>
  <c r="C13" i="20"/>
  <c r="H13" i="20" s="1"/>
  <c r="E6" i="20"/>
  <c r="D6" i="20"/>
  <c r="C6" i="20"/>
  <c r="H6" i="20" s="1"/>
  <c r="N6" i="20" l="1"/>
  <c r="M13" i="20"/>
  <c r="N13" i="20"/>
  <c r="I30" i="20"/>
  <c r="G13" i="20"/>
</calcChain>
</file>

<file path=xl/sharedStrings.xml><?xml version="1.0" encoding="utf-8"?>
<sst xmlns="http://schemas.openxmlformats.org/spreadsheetml/2006/main" count="113" uniqueCount="96">
  <si>
    <t>คดี</t>
  </si>
  <si>
    <t>รับแจ้ง</t>
  </si>
  <si>
    <t>จำนวนจับกุม</t>
  </si>
  <si>
    <t>ผลการปฏิบัติ</t>
  </si>
  <si>
    <t>คน</t>
  </si>
  <si>
    <t>แยกรายเดือน และเผยแพร่เป็นประจำทุกเดือน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</si>
  <si>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</si>
  <si>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</si>
  <si>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</si>
  <si>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</si>
  <si>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</si>
  <si>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</si>
  <si>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</si>
  <si>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</si>
  <si>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</si>
  <si>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</si>
  <si>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</si>
  <si>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</si>
  <si>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</si>
  <si>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</si>
  <si>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</si>
  <si>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</si>
  <si>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</si>
  <si>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</si>
  <si>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</si>
  <si>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</si>
  <si>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</si>
  <si>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</si>
  <si>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</si>
  <si>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</si>
  <si>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</si>
  <si>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</si>
  <si>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</si>
  <si>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</si>
  <si>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</si>
  <si>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</si>
  <si>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</si>
  <si>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</si>
  <si>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</si>
  <si>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</si>
  <si>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</si>
  <si>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</si>
  <si>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</si>
  <si>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</si>
  <si>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ราย</t>
  </si>
  <si>
    <t>จับกุม</t>
  </si>
  <si>
    <t xml:space="preserve">คน </t>
  </si>
  <si>
    <t>ร้อยละ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</si>
  <si>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</si>
  <si>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</si>
  <si>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</si>
  <si>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</si>
  <si>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</si>
  <si>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</si>
  <si>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</si>
  <si>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4.1.1 ผลิต</t>
  </si>
  <si>
    <t>4.1.2 นำเข้า</t>
  </si>
  <si>
    <t>4.1.3 ส่งออก</t>
  </si>
  <si>
    <t>4.1.4 จำหน่าย</t>
  </si>
  <si>
    <t>4.1.5 ครอบครองเพื่อจำหน่าย</t>
  </si>
  <si>
    <t>4.1.6 ครอบครอง</t>
  </si>
  <si>
    <t>4.1.7 ครอบครองเพื่อเสพ</t>
  </si>
  <si>
    <t>4.1.8 เสพยาเสพติด</t>
  </si>
  <si>
    <t>4.1.9 อื่นๆ</t>
  </si>
  <si>
    <t>4.2 อาวุธปืนและวัตถุระเบิด (รวม 4.2.1-4.2.5)</t>
  </si>
  <si>
    <t>4.2.1 อาวุธปืนสงคราม (ไม่สามารถออกใบอนุญาตได้)</t>
  </si>
  <si>
    <t>4.2.2 อาวุธปืนธรรมดา (ไม่มีทะเบียน)</t>
  </si>
  <si>
    <t>4.2.3 อาวุธปืนธรรมดา (มีทะเบียน)</t>
  </si>
  <si>
    <t>4.2.4 วัตถุระเบิด</t>
  </si>
  <si>
    <t>4.2.5 อื่นๆ</t>
  </si>
  <si>
    <t>4.3 การพนัน (รวม 4.3.1.-4.3.4)</t>
  </si>
  <si>
    <t>4.3.1 บ่อนการพนัน (เล่นการพนันตั้งแต่ 20คนขึ้นไป)</t>
  </si>
  <si>
    <t>4.3.2 สลากกินรวบ</t>
  </si>
  <si>
    <t>4.3.3 ทายผลฟุตบอล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</si>
  <si>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</si>
  <si>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</si>
  <si>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</si>
  <si>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</si>
  <si>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</si>
  <si>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4.8.1 พ.ร.บ.ควมคุบเครื่องดื่มแอลกอฮอล์ พ.ศ.2551</t>
  </si>
  <si>
    <t>4.8.2 พ.ร.บ.สุรา พ.ศ.2493</t>
  </si>
  <si>
    <t>4.9 พรก.การบริหารราชการในสถานการณ์ฉุกเฉิน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</si>
  <si>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</si>
  <si>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 xml:space="preserve">สถิติฐานความผิดคดีอาญา (คดี 4 กลุ่ม)  </t>
  </si>
  <si>
    <t>เป้าหมาย</t>
  </si>
  <si>
    <t xml:space="preserve"> (%)</t>
  </si>
  <si>
    <t>(%)</t>
  </si>
  <si>
    <t>อัตราความผิด</t>
  </si>
  <si>
    <t>ต่อประชากรแสน</t>
  </si>
  <si>
    <t>จับกุมได้</t>
  </si>
  <si>
    <t>ผลการดำเนินงานในรอบ 6 เดือนแรกของปีงบบประมาณ พ.ศ. 2569 (ตุลาคม 2568 - มีนาคม 2569)</t>
  </si>
  <si>
    <t>ประจำปีงบประมาณ พ.ศ. 2569 สถานีตำรวจภูธรกมลาไสย</t>
  </si>
  <si>
    <t>ข้อมูล ณ วันที่  27  เมษายน  2569</t>
  </si>
  <si>
    <t>ประจำเดือน พฤศจิกายน 2568</t>
  </si>
  <si>
    <t xml:space="preserve">                     จำนวนคดีที่รับคำร้องทุกข์             46</t>
  </si>
  <si>
    <t>4.3.4. การพนันอื่น 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</si>
</sst>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00"/>
  </numFmts>
  <fonts count="17">
    <font>
      <sz val="11"/>
      <color theme="1"/>
      <name val="Tahoma"/>
      <scheme val="minor"/>
    </font>
    <font>
      <sz val="11"/>
      <color theme="1"/>
      <name val="TH SarabunPSK"/>
      <family val="2"/>
    </font>
    <font>
      <sz val="13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b/>
      <sz val="13"/>
      <color theme="1"/>
      <name val="TH SarabunPSK"/>
      <family val="2"/>
    </font>
    <font>
      <b/>
      <sz val="11"/>
      <color theme="1"/>
      <name val="TH SarabunPSK"/>
      <family val="2"/>
    </font>
    <font>
      <sz val="11"/>
      <name val="TH SarabunPSK"/>
      <family val="2"/>
    </font>
    <font>
      <b/>
      <sz val="12"/>
      <color rgb="FFFF0000"/>
      <name val="TH SarabunPSK"/>
      <family val="2"/>
    </font>
    <font>
      <b/>
      <sz val="11"/>
      <color rgb="FFFF0000"/>
      <name val="TH SarabunPSK"/>
      <family val="2"/>
    </font>
    <font>
      <b/>
      <sz val="11"/>
      <name val="TH SarabunPSK"/>
      <family val="2"/>
    </font>
    <font>
      <b/>
      <sz val="14"/>
      <color rgb="FFFF0000"/>
      <name val="TH SarabunPSK"/>
      <family val="2"/>
    </font>
    <font>
      <b/>
      <sz val="14"/>
      <name val="TH SarabunPSK"/>
      <family val="2"/>
    </font>
    <font>
      <b/>
      <sz val="16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17" fontId="6" fillId="0" borderId="24" xfId="0" quotePrefix="1" applyNumberFormat="1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17" fontId="6" fillId="0" borderId="25" xfId="0" quotePrefix="1" applyNumberFormat="1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36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" fillId="0" borderId="35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" fillId="0" borderId="36" xfId="0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7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vertical="center"/>
    </xf>
    <xf numFmtId="0" fontId="12" fillId="0" borderId="0" xfId="0" applyFont="1"/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38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17" fontId="6" fillId="0" borderId="46" xfId="0" quotePrefix="1" applyNumberFormat="1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8" fillId="0" borderId="34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187" fontId="15" fillId="0" borderId="4" xfId="0" applyNumberFormat="1" applyFont="1" applyBorder="1" applyAlignment="1">
      <alignment horizontal="center" vertical="center"/>
    </xf>
    <xf numFmtId="187" fontId="15" fillId="0" borderId="8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187" fontId="15" fillId="0" borderId="55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187" fontId="8" fillId="0" borderId="4" xfId="0" applyNumberFormat="1" applyFont="1" applyBorder="1" applyAlignment="1">
      <alignment horizontal="center" vertical="center"/>
    </xf>
    <xf numFmtId="187" fontId="8" fillId="0" borderId="8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187" fontId="8" fillId="0" borderId="10" xfId="0" applyNumberFormat="1" applyFont="1" applyBorder="1" applyAlignment="1">
      <alignment horizontal="center" vertical="center"/>
    </xf>
    <xf numFmtId="187" fontId="8" fillId="0" borderId="11" xfId="0" applyNumberFormat="1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7" fillId="0" borderId="26" xfId="0" applyFont="1" applyBorder="1"/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7" fillId="0" borderId="49" xfId="0" applyFont="1" applyBorder="1"/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5" fillId="0" borderId="2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27F1F-A34E-4FAB-8CF7-A6CD7B9D011E}">
  <dimension ref="B1:N768"/>
  <sheetViews>
    <sheetView tabSelected="1" zoomScale="120" zoomScaleNormal="120" workbookViewId="0">
      <selection activeCell="H49" sqref="H49"/>
    </sheetView>
  </sheetViews>
  <sheetFormatPr defaultColWidth="12.625" defaultRowHeight="15" customHeight="1"/>
  <cols>
    <col min="1" max="1" width="0.5" style="5" customWidth="1"/>
    <col min="2" max="2" width="29.875" style="5" customWidth="1"/>
    <col min="3" max="5" width="4.875" style="5" customWidth="1"/>
    <col min="6" max="6" width="5.75" style="5" customWidth="1"/>
    <col min="7" max="7" width="7.125" style="5" customWidth="1"/>
    <col min="8" max="9" width="6.625" style="5" customWidth="1"/>
    <col min="10" max="10" width="34.875" style="5" customWidth="1"/>
    <col min="11" max="14" width="7.125" style="5" customWidth="1"/>
    <col min="15" max="26" width="8.625" style="5" customWidth="1"/>
    <col min="27" max="16384" width="12.625" style="5"/>
  </cols>
  <sheetData>
    <row r="1" spans="2:14" s="2" customFormat="1" ht="18" customHeight="1">
      <c r="B1" s="115" t="s">
        <v>83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2:14" s="2" customFormat="1" ht="15.75" customHeight="1">
      <c r="B2" s="116" t="s">
        <v>91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2:14" s="2" customFormat="1" ht="17.25" customHeight="1" thickBot="1">
      <c r="B3" s="117" t="s">
        <v>93</v>
      </c>
      <c r="C3" s="117"/>
      <c r="D3" s="117"/>
      <c r="E3" s="117"/>
      <c r="F3" s="117"/>
      <c r="G3" s="117"/>
      <c r="H3" s="117"/>
      <c r="I3" s="117" t="s">
        <v>94</v>
      </c>
      <c r="J3" s="117"/>
      <c r="K3" s="44" t="s">
        <v>0</v>
      </c>
      <c r="L3" s="44" t="s">
        <v>89</v>
      </c>
      <c r="M3" s="44">
        <v>26</v>
      </c>
      <c r="N3" s="6" t="s">
        <v>0</v>
      </c>
    </row>
    <row r="4" spans="2:14" s="3" customFormat="1" ht="11.1" customHeight="1">
      <c r="B4" s="104" t="s">
        <v>6</v>
      </c>
      <c r="C4" s="7" t="s">
        <v>1</v>
      </c>
      <c r="D4" s="106" t="s">
        <v>2</v>
      </c>
      <c r="E4" s="107"/>
      <c r="F4" s="8" t="s">
        <v>84</v>
      </c>
      <c r="G4" s="9" t="s">
        <v>3</v>
      </c>
      <c r="H4" s="108" t="s">
        <v>87</v>
      </c>
      <c r="I4" s="92"/>
      <c r="J4" s="109" t="s">
        <v>6</v>
      </c>
      <c r="K4" s="10" t="s">
        <v>1</v>
      </c>
      <c r="L4" s="111" t="s">
        <v>2</v>
      </c>
      <c r="M4" s="112"/>
      <c r="N4" s="113"/>
    </row>
    <row r="5" spans="2:14" s="3" customFormat="1" ht="11.1" customHeight="1" thickBot="1">
      <c r="B5" s="105"/>
      <c r="C5" s="49" t="s">
        <v>0</v>
      </c>
      <c r="D5" s="50" t="s">
        <v>0</v>
      </c>
      <c r="E5" s="50" t="s">
        <v>4</v>
      </c>
      <c r="F5" s="51" t="s">
        <v>85</v>
      </c>
      <c r="G5" s="52" t="s">
        <v>86</v>
      </c>
      <c r="H5" s="114" t="s">
        <v>88</v>
      </c>
      <c r="I5" s="95"/>
      <c r="J5" s="110"/>
      <c r="K5" s="49" t="s">
        <v>0</v>
      </c>
      <c r="L5" s="53" t="s">
        <v>0</v>
      </c>
      <c r="M5" s="54" t="s">
        <v>4</v>
      </c>
      <c r="N5" s="23" t="s">
        <v>47</v>
      </c>
    </row>
    <row r="6" spans="2:14" s="4" customFormat="1" ht="11.1" customHeight="1">
      <c r="B6" s="45" t="s">
        <v>27</v>
      </c>
      <c r="C6" s="46">
        <f>SUM(C7:C12)</f>
        <v>0</v>
      </c>
      <c r="D6" s="46">
        <f t="shared" ref="D6:E6" si="0">SUM(D7:D12)</f>
        <v>0</v>
      </c>
      <c r="E6" s="46">
        <f t="shared" si="0"/>
        <v>0</v>
      </c>
      <c r="F6" s="47">
        <v>97.14</v>
      </c>
      <c r="G6" s="13">
        <v>0</v>
      </c>
      <c r="H6" s="102">
        <f>(C6)*100000/69363</f>
        <v>0</v>
      </c>
      <c r="I6" s="103"/>
      <c r="J6" s="48" t="s">
        <v>48</v>
      </c>
      <c r="K6" s="46">
        <f>SUM((F31:F45),(K7:K9))</f>
        <v>1</v>
      </c>
      <c r="L6" s="46">
        <f t="shared" ref="L6:M6" si="1">SUM((G31:G45),(L7:L9))</f>
        <v>1</v>
      </c>
      <c r="M6" s="46">
        <f t="shared" si="1"/>
        <v>1</v>
      </c>
      <c r="N6" s="70">
        <f>(L6)*100/(K6)</f>
        <v>100</v>
      </c>
    </row>
    <row r="7" spans="2:14" s="4" customFormat="1" ht="11.1" customHeight="1">
      <c r="B7" s="15" t="s">
        <v>7</v>
      </c>
      <c r="C7" s="16">
        <v>0</v>
      </c>
      <c r="D7" s="17">
        <v>0</v>
      </c>
      <c r="E7" s="17">
        <v>0</v>
      </c>
      <c r="F7" s="65">
        <v>100</v>
      </c>
      <c r="G7" s="66">
        <v>0</v>
      </c>
      <c r="H7" s="78">
        <f t="shared" ref="H7:H25" si="2">(C7)*100000/69363</f>
        <v>0</v>
      </c>
      <c r="I7" s="79"/>
      <c r="J7" s="18" t="s">
        <v>49</v>
      </c>
      <c r="K7" s="19">
        <v>0</v>
      </c>
      <c r="L7" s="19">
        <v>0</v>
      </c>
      <c r="M7" s="19">
        <v>0</v>
      </c>
      <c r="N7" s="11">
        <v>0</v>
      </c>
    </row>
    <row r="8" spans="2:14" s="4" customFormat="1" ht="11.1" customHeight="1">
      <c r="B8" s="15" t="s">
        <v>8</v>
      </c>
      <c r="C8" s="16">
        <v>0</v>
      </c>
      <c r="D8" s="17">
        <v>0</v>
      </c>
      <c r="E8" s="17">
        <v>0</v>
      </c>
      <c r="F8" s="67">
        <v>100</v>
      </c>
      <c r="G8" s="66">
        <v>0</v>
      </c>
      <c r="H8" s="78">
        <f t="shared" si="2"/>
        <v>0</v>
      </c>
      <c r="I8" s="79"/>
      <c r="J8" s="18" t="s">
        <v>50</v>
      </c>
      <c r="K8" s="19">
        <v>0</v>
      </c>
      <c r="L8" s="19">
        <v>0</v>
      </c>
      <c r="M8" s="19">
        <v>0</v>
      </c>
      <c r="N8" s="11">
        <v>0</v>
      </c>
    </row>
    <row r="9" spans="2:14" s="4" customFormat="1" ht="11.1" customHeight="1">
      <c r="B9" s="15" t="s">
        <v>9</v>
      </c>
      <c r="C9" s="16">
        <v>0</v>
      </c>
      <c r="D9" s="17">
        <v>0</v>
      </c>
      <c r="E9" s="17">
        <v>0</v>
      </c>
      <c r="F9" s="67">
        <v>100</v>
      </c>
      <c r="G9" s="66">
        <v>0</v>
      </c>
      <c r="H9" s="78">
        <f t="shared" si="2"/>
        <v>0</v>
      </c>
      <c r="I9" s="79"/>
      <c r="J9" s="18" t="s">
        <v>51</v>
      </c>
      <c r="K9" s="19">
        <v>0</v>
      </c>
      <c r="L9" s="19">
        <v>0</v>
      </c>
      <c r="M9" s="19">
        <v>0</v>
      </c>
      <c r="N9" s="11">
        <v>0</v>
      </c>
    </row>
    <row r="10" spans="2:14" s="4" customFormat="1" ht="11.1" customHeight="1" thickBot="1">
      <c r="B10" s="15" t="s">
        <v>10</v>
      </c>
      <c r="C10" s="16">
        <v>0</v>
      </c>
      <c r="D10" s="17">
        <v>0</v>
      </c>
      <c r="E10" s="17">
        <v>0</v>
      </c>
      <c r="F10" s="67">
        <v>91.67</v>
      </c>
      <c r="G10" s="66">
        <v>0</v>
      </c>
      <c r="H10" s="78">
        <f t="shared" si="2"/>
        <v>0</v>
      </c>
      <c r="I10" s="79"/>
      <c r="J10" s="20" t="s">
        <v>52</v>
      </c>
      <c r="K10" s="21">
        <v>0</v>
      </c>
      <c r="L10" s="21">
        <v>0</v>
      </c>
      <c r="M10" s="21">
        <v>0</v>
      </c>
      <c r="N10" s="11">
        <v>0</v>
      </c>
    </row>
    <row r="11" spans="2:14" s="4" customFormat="1" ht="11.1" customHeight="1">
      <c r="B11" s="15" t="s">
        <v>11</v>
      </c>
      <c r="C11" s="16">
        <v>0</v>
      </c>
      <c r="D11" s="17">
        <v>0</v>
      </c>
      <c r="E11" s="17">
        <v>0</v>
      </c>
      <c r="F11" s="67">
        <v>100</v>
      </c>
      <c r="G11" s="66">
        <v>0</v>
      </c>
      <c r="H11" s="78">
        <f t="shared" si="2"/>
        <v>0</v>
      </c>
      <c r="I11" s="89"/>
      <c r="J11" s="90" t="s">
        <v>6</v>
      </c>
      <c r="K11" s="91"/>
      <c r="L11" s="92"/>
      <c r="M11" s="96" t="s">
        <v>45</v>
      </c>
      <c r="N11" s="88"/>
    </row>
    <row r="12" spans="2:14" s="4" customFormat="1" ht="11.1" customHeight="1" thickBot="1">
      <c r="B12" s="15" t="s">
        <v>12</v>
      </c>
      <c r="C12" s="16">
        <v>0</v>
      </c>
      <c r="D12" s="17">
        <v>0</v>
      </c>
      <c r="E12" s="17">
        <v>0</v>
      </c>
      <c r="F12" s="67">
        <v>100</v>
      </c>
      <c r="G12" s="66">
        <v>0</v>
      </c>
      <c r="H12" s="78">
        <f t="shared" si="2"/>
        <v>0</v>
      </c>
      <c r="I12" s="89"/>
      <c r="J12" s="93"/>
      <c r="K12" s="94"/>
      <c r="L12" s="95"/>
      <c r="M12" s="22" t="s">
        <v>0</v>
      </c>
      <c r="N12" s="23" t="s">
        <v>4</v>
      </c>
    </row>
    <row r="13" spans="2:14" s="4" customFormat="1" ht="11.1" customHeight="1">
      <c r="B13" s="24" t="s">
        <v>28</v>
      </c>
      <c r="C13" s="12">
        <f>SUM(C14:C27)</f>
        <v>19</v>
      </c>
      <c r="D13" s="12">
        <f t="shared" ref="D13:E13" si="3">SUM(D14:D27)</f>
        <v>5</v>
      </c>
      <c r="E13" s="12">
        <f t="shared" si="3"/>
        <v>7</v>
      </c>
      <c r="F13" s="25">
        <v>66.83</v>
      </c>
      <c r="G13" s="13">
        <f t="shared" ref="G13:G25" si="4">(D13)*100/(C13)</f>
        <v>26.315789473684209</v>
      </c>
      <c r="H13" s="97">
        <f t="shared" si="2"/>
        <v>27.392125484768538</v>
      </c>
      <c r="I13" s="98"/>
      <c r="J13" s="99" t="s">
        <v>53</v>
      </c>
      <c r="K13" s="100"/>
      <c r="L13" s="101"/>
      <c r="M13" s="13">
        <f>SUM((M14),(M24),(M30),(M35:M38),(M198),(M42:M43))</f>
        <v>24</v>
      </c>
      <c r="N13" s="61">
        <f>SUM((N14),(N24),(N30),(N35:N38),(N39),(N42:N43))</f>
        <v>24</v>
      </c>
    </row>
    <row r="14" spans="2:14" s="4" customFormat="1" ht="11.1" customHeight="1">
      <c r="B14" s="26" t="s">
        <v>13</v>
      </c>
      <c r="C14" s="27">
        <v>0</v>
      </c>
      <c r="D14" s="27">
        <v>0</v>
      </c>
      <c r="E14" s="27">
        <v>0</v>
      </c>
      <c r="F14" s="67">
        <v>0</v>
      </c>
      <c r="G14" s="66">
        <v>0</v>
      </c>
      <c r="H14" s="78">
        <f t="shared" si="2"/>
        <v>0</v>
      </c>
      <c r="I14" s="79"/>
      <c r="J14" s="28" t="s">
        <v>54</v>
      </c>
      <c r="K14" s="55"/>
      <c r="L14" s="29"/>
      <c r="M14" s="13">
        <f>SUM(M15:M23)</f>
        <v>23</v>
      </c>
      <c r="N14" s="61">
        <f>SUM(N15:N23)</f>
        <v>23</v>
      </c>
    </row>
    <row r="15" spans="2:14" s="4" customFormat="1" ht="11.1" customHeight="1">
      <c r="B15" s="26" t="s">
        <v>14</v>
      </c>
      <c r="C15" s="27">
        <v>0</v>
      </c>
      <c r="D15" s="27">
        <v>0</v>
      </c>
      <c r="E15" s="27">
        <v>0</v>
      </c>
      <c r="F15" s="67">
        <v>0</v>
      </c>
      <c r="G15" s="66">
        <v>0</v>
      </c>
      <c r="H15" s="78">
        <f t="shared" si="2"/>
        <v>0</v>
      </c>
      <c r="I15" s="79"/>
      <c r="J15" s="28" t="s">
        <v>55</v>
      </c>
      <c r="K15" s="55"/>
      <c r="L15" s="29"/>
      <c r="M15" s="19"/>
      <c r="N15" s="62"/>
    </row>
    <row r="16" spans="2:14" s="4" customFormat="1" ht="11.1" customHeight="1">
      <c r="B16" s="26" t="s">
        <v>15</v>
      </c>
      <c r="C16" s="27">
        <v>0</v>
      </c>
      <c r="D16" s="27">
        <v>0</v>
      </c>
      <c r="E16" s="27">
        <v>0</v>
      </c>
      <c r="F16" s="67">
        <v>100</v>
      </c>
      <c r="G16" s="66">
        <v>0</v>
      </c>
      <c r="H16" s="78">
        <f t="shared" si="2"/>
        <v>0</v>
      </c>
      <c r="I16" s="79"/>
      <c r="J16" s="28" t="s">
        <v>56</v>
      </c>
      <c r="K16" s="55"/>
      <c r="L16" s="29"/>
      <c r="M16" s="19"/>
      <c r="N16" s="62"/>
    </row>
    <row r="17" spans="2:14" s="4" customFormat="1" ht="11.1" customHeight="1">
      <c r="B17" s="26" t="s">
        <v>16</v>
      </c>
      <c r="C17" s="27">
        <v>4</v>
      </c>
      <c r="D17" s="27">
        <v>4</v>
      </c>
      <c r="E17" s="27">
        <v>6</v>
      </c>
      <c r="F17" s="67">
        <v>88.17</v>
      </c>
      <c r="G17" s="66">
        <f t="shared" si="4"/>
        <v>100</v>
      </c>
      <c r="H17" s="78">
        <f t="shared" si="2"/>
        <v>5.7667632599512713</v>
      </c>
      <c r="I17" s="79"/>
      <c r="J17" s="28" t="s">
        <v>57</v>
      </c>
      <c r="K17" s="55"/>
      <c r="L17" s="29"/>
      <c r="M17" s="19"/>
      <c r="N17" s="62"/>
    </row>
    <row r="18" spans="2:14" s="4" customFormat="1" ht="11.1" customHeight="1">
      <c r="B18" s="26" t="s">
        <v>17</v>
      </c>
      <c r="C18" s="27">
        <v>0</v>
      </c>
      <c r="D18" s="27">
        <v>0</v>
      </c>
      <c r="E18" s="27">
        <v>0</v>
      </c>
      <c r="F18" s="67">
        <v>0</v>
      </c>
      <c r="G18" s="66">
        <v>0</v>
      </c>
      <c r="H18" s="78">
        <f t="shared" si="2"/>
        <v>0</v>
      </c>
      <c r="I18" s="79"/>
      <c r="J18" s="28" t="s">
        <v>58</v>
      </c>
      <c r="K18" s="55"/>
      <c r="L18" s="29"/>
      <c r="M18" s="19">
        <v>9</v>
      </c>
      <c r="N18" s="62">
        <v>9</v>
      </c>
    </row>
    <row r="19" spans="2:14" s="4" customFormat="1" ht="11.1" customHeight="1">
      <c r="B19" s="26" t="s">
        <v>18</v>
      </c>
      <c r="C19" s="27">
        <v>14</v>
      </c>
      <c r="D19" s="27">
        <v>0</v>
      </c>
      <c r="E19" s="27">
        <v>0</v>
      </c>
      <c r="F19" s="67">
        <v>2.7</v>
      </c>
      <c r="G19" s="66">
        <f t="shared" si="4"/>
        <v>0</v>
      </c>
      <c r="H19" s="78">
        <f t="shared" si="2"/>
        <v>20.183671409829447</v>
      </c>
      <c r="I19" s="79"/>
      <c r="J19" s="28" t="s">
        <v>59</v>
      </c>
      <c r="K19" s="55"/>
      <c r="L19" s="29"/>
      <c r="M19" s="19"/>
      <c r="N19" s="62"/>
    </row>
    <row r="20" spans="2:14" s="4" customFormat="1" ht="11.1" customHeight="1">
      <c r="B20" s="26" t="s">
        <v>19</v>
      </c>
      <c r="C20" s="27">
        <v>0</v>
      </c>
      <c r="D20" s="27">
        <v>0</v>
      </c>
      <c r="E20" s="27">
        <v>0</v>
      </c>
      <c r="F20" s="67">
        <v>73.680000000000007</v>
      </c>
      <c r="G20" s="66">
        <v>0</v>
      </c>
      <c r="H20" s="78">
        <f t="shared" si="2"/>
        <v>0</v>
      </c>
      <c r="I20" s="79"/>
      <c r="J20" s="28" t="s">
        <v>60</v>
      </c>
      <c r="K20" s="55"/>
      <c r="L20" s="29"/>
      <c r="M20" s="19">
        <v>6</v>
      </c>
      <c r="N20" s="62">
        <v>6</v>
      </c>
    </row>
    <row r="21" spans="2:14" s="4" customFormat="1" ht="11.1" customHeight="1">
      <c r="B21" s="26" t="s">
        <v>20</v>
      </c>
      <c r="C21" s="27">
        <v>0</v>
      </c>
      <c r="D21" s="27">
        <v>0</v>
      </c>
      <c r="E21" s="27">
        <v>0</v>
      </c>
      <c r="F21" s="67">
        <v>100</v>
      </c>
      <c r="G21" s="66">
        <v>0</v>
      </c>
      <c r="H21" s="78">
        <f t="shared" si="2"/>
        <v>0</v>
      </c>
      <c r="I21" s="79"/>
      <c r="J21" s="28" t="s">
        <v>61</v>
      </c>
      <c r="K21" s="55"/>
      <c r="L21" s="29"/>
      <c r="M21" s="19">
        <v>1</v>
      </c>
      <c r="N21" s="62">
        <v>1</v>
      </c>
    </row>
    <row r="22" spans="2:14" s="4" customFormat="1" ht="11.1" customHeight="1">
      <c r="B22" s="26" t="s">
        <v>21</v>
      </c>
      <c r="C22" s="27">
        <v>0</v>
      </c>
      <c r="D22" s="27">
        <v>0</v>
      </c>
      <c r="E22" s="27">
        <v>0</v>
      </c>
      <c r="F22" s="67">
        <v>75</v>
      </c>
      <c r="G22" s="66">
        <v>0</v>
      </c>
      <c r="H22" s="78">
        <f t="shared" si="2"/>
        <v>0</v>
      </c>
      <c r="I22" s="79"/>
      <c r="J22" s="28" t="s">
        <v>62</v>
      </c>
      <c r="K22" s="55"/>
      <c r="L22" s="29"/>
      <c r="M22" s="19">
        <v>7</v>
      </c>
      <c r="N22" s="62">
        <v>7</v>
      </c>
    </row>
    <row r="23" spans="2:14" s="4" customFormat="1" ht="11.1" customHeight="1">
      <c r="B23" s="26" t="s">
        <v>22</v>
      </c>
      <c r="C23" s="27">
        <v>0</v>
      </c>
      <c r="D23" s="27">
        <v>0</v>
      </c>
      <c r="E23" s="27">
        <v>0</v>
      </c>
      <c r="F23" s="67">
        <v>0</v>
      </c>
      <c r="G23" s="66">
        <v>0</v>
      </c>
      <c r="H23" s="78">
        <f t="shared" si="2"/>
        <v>0</v>
      </c>
      <c r="I23" s="79"/>
      <c r="J23" s="28" t="s">
        <v>63</v>
      </c>
      <c r="K23" s="55"/>
      <c r="L23" s="29"/>
      <c r="M23" s="19"/>
      <c r="N23" s="62"/>
    </row>
    <row r="24" spans="2:14" s="4" customFormat="1" ht="11.1" customHeight="1">
      <c r="B24" s="26" t="s">
        <v>23</v>
      </c>
      <c r="C24" s="27">
        <v>0</v>
      </c>
      <c r="D24" s="27">
        <v>0</v>
      </c>
      <c r="E24" s="27">
        <v>0</v>
      </c>
      <c r="F24" s="67">
        <v>0</v>
      </c>
      <c r="G24" s="66">
        <v>0</v>
      </c>
      <c r="H24" s="78">
        <f t="shared" si="2"/>
        <v>0</v>
      </c>
      <c r="I24" s="79"/>
      <c r="J24" s="28" t="s">
        <v>64</v>
      </c>
      <c r="K24" s="55"/>
      <c r="L24" s="29"/>
      <c r="M24" s="25">
        <f>SUM(M25:M29)</f>
        <v>1</v>
      </c>
      <c r="N24" s="63">
        <f>SUM(N25:N29)</f>
        <v>1</v>
      </c>
    </row>
    <row r="25" spans="2:14" s="4" customFormat="1" ht="11.1" customHeight="1">
      <c r="B25" s="26" t="s">
        <v>24</v>
      </c>
      <c r="C25" s="30">
        <v>1</v>
      </c>
      <c r="D25" s="30">
        <v>1</v>
      </c>
      <c r="E25" s="30">
        <v>1</v>
      </c>
      <c r="F25" s="69">
        <v>93.33</v>
      </c>
      <c r="G25" s="66">
        <f t="shared" si="4"/>
        <v>100</v>
      </c>
      <c r="H25" s="78">
        <f t="shared" si="2"/>
        <v>1.4416908149878178</v>
      </c>
      <c r="I25" s="79"/>
      <c r="J25" s="28" t="s">
        <v>65</v>
      </c>
      <c r="K25" s="55"/>
      <c r="L25" s="29"/>
      <c r="M25" s="19"/>
      <c r="N25" s="62"/>
    </row>
    <row r="26" spans="2:14" s="4" customFormat="1" ht="11.1" customHeight="1">
      <c r="B26" s="31" t="s">
        <v>25</v>
      </c>
      <c r="C26" s="32">
        <v>0</v>
      </c>
      <c r="D26" s="32">
        <v>0</v>
      </c>
      <c r="E26" s="32">
        <v>0</v>
      </c>
      <c r="F26" s="32">
        <v>0</v>
      </c>
      <c r="G26" s="13"/>
      <c r="H26" s="80"/>
      <c r="I26" s="81"/>
      <c r="J26" s="28" t="s">
        <v>66</v>
      </c>
      <c r="K26" s="55"/>
      <c r="L26" s="29"/>
      <c r="M26" s="19">
        <v>1</v>
      </c>
      <c r="N26" s="62">
        <v>1</v>
      </c>
    </row>
    <row r="27" spans="2:14" s="4" customFormat="1" ht="11.1" customHeight="1" thickBot="1">
      <c r="B27" s="26" t="s">
        <v>26</v>
      </c>
      <c r="C27" s="56">
        <v>0</v>
      </c>
      <c r="D27" s="56">
        <v>0</v>
      </c>
      <c r="E27" s="56">
        <v>0</v>
      </c>
      <c r="F27" s="56">
        <v>0</v>
      </c>
      <c r="G27" s="57"/>
      <c r="H27" s="82"/>
      <c r="I27" s="83"/>
      <c r="J27" s="28" t="s">
        <v>67</v>
      </c>
      <c r="K27" s="55"/>
      <c r="L27" s="29"/>
      <c r="M27" s="19"/>
      <c r="N27" s="62"/>
    </row>
    <row r="28" spans="2:14" s="4" customFormat="1" ht="11.1" customHeight="1">
      <c r="B28" s="84" t="s">
        <v>6</v>
      </c>
      <c r="C28" s="85"/>
      <c r="D28" s="85"/>
      <c r="E28" s="85"/>
      <c r="F28" s="58" t="s">
        <v>1</v>
      </c>
      <c r="G28" s="85" t="s">
        <v>45</v>
      </c>
      <c r="H28" s="85"/>
      <c r="I28" s="88"/>
      <c r="J28" s="55" t="s">
        <v>68</v>
      </c>
      <c r="K28" s="55"/>
      <c r="L28" s="29"/>
      <c r="M28" s="19"/>
      <c r="N28" s="62"/>
    </row>
    <row r="29" spans="2:14" s="4" customFormat="1" ht="11.1" customHeight="1" thickBot="1">
      <c r="B29" s="86"/>
      <c r="C29" s="87"/>
      <c r="D29" s="87"/>
      <c r="E29" s="87"/>
      <c r="F29" s="59" t="s">
        <v>44</v>
      </c>
      <c r="G29" s="59" t="s">
        <v>44</v>
      </c>
      <c r="H29" s="59" t="s">
        <v>46</v>
      </c>
      <c r="I29" s="23" t="s">
        <v>47</v>
      </c>
      <c r="J29" s="55" t="s">
        <v>69</v>
      </c>
      <c r="K29" s="55"/>
      <c r="L29" s="29"/>
      <c r="M29" s="19"/>
      <c r="N29" s="62"/>
    </row>
    <row r="30" spans="2:14" s="4" customFormat="1" ht="11.1" customHeight="1">
      <c r="B30" s="26" t="s">
        <v>29</v>
      </c>
      <c r="C30" s="55"/>
      <c r="D30" s="55"/>
      <c r="E30" s="55"/>
      <c r="F30" s="64">
        <f>SUM((F31:F45),(K7:K9))</f>
        <v>1</v>
      </c>
      <c r="G30" s="64">
        <f>SUM((G31:G45),(L7:L9))</f>
        <v>1</v>
      </c>
      <c r="H30" s="64">
        <f>SUM((H31:H45),(M7:M9))</f>
        <v>1</v>
      </c>
      <c r="I30" s="68">
        <f>(G30)*100/(F30)</f>
        <v>100</v>
      </c>
      <c r="J30" s="28" t="s">
        <v>70</v>
      </c>
      <c r="K30" s="55"/>
      <c r="L30" s="29"/>
      <c r="M30" s="25">
        <f>SUM(M31:M34)</f>
        <v>0</v>
      </c>
      <c r="N30" s="25">
        <f>SUM(N31:N34)</f>
        <v>0</v>
      </c>
    </row>
    <row r="31" spans="2:14" s="4" customFormat="1" ht="11.1" customHeight="1">
      <c r="B31" s="26" t="s">
        <v>30</v>
      </c>
      <c r="C31" s="55"/>
      <c r="D31" s="55"/>
      <c r="E31" s="55"/>
      <c r="F31" s="27">
        <v>0</v>
      </c>
      <c r="G31" s="27">
        <v>0</v>
      </c>
      <c r="H31" s="27">
        <v>0</v>
      </c>
      <c r="I31" s="14">
        <v>0</v>
      </c>
      <c r="J31" s="28" t="s">
        <v>71</v>
      </c>
      <c r="K31" s="55"/>
      <c r="L31" s="29"/>
      <c r="M31" s="19"/>
      <c r="N31" s="62"/>
    </row>
    <row r="32" spans="2:14" s="4" customFormat="1" ht="11.1" customHeight="1">
      <c r="B32" s="26" t="s">
        <v>31</v>
      </c>
      <c r="C32" s="55"/>
      <c r="D32" s="55"/>
      <c r="E32" s="55"/>
      <c r="F32" s="27">
        <v>0</v>
      </c>
      <c r="G32" s="27">
        <v>0</v>
      </c>
      <c r="H32" s="27">
        <v>0</v>
      </c>
      <c r="I32" s="14">
        <v>0</v>
      </c>
      <c r="J32" s="28" t="s">
        <v>72</v>
      </c>
      <c r="K32" s="55"/>
      <c r="L32" s="29"/>
      <c r="M32" s="19"/>
      <c r="N32" s="62"/>
    </row>
    <row r="33" spans="2:14" s="4" customFormat="1" ht="11.1" customHeight="1">
      <c r="B33" s="26" t="s">
        <v>32</v>
      </c>
      <c r="C33" s="55"/>
      <c r="D33" s="55"/>
      <c r="E33" s="55"/>
      <c r="F33" s="27">
        <v>0</v>
      </c>
      <c r="G33" s="27">
        <v>0</v>
      </c>
      <c r="H33" s="27">
        <v>0</v>
      </c>
      <c r="I33" s="14">
        <v>0</v>
      </c>
      <c r="J33" s="28" t="s">
        <v>73</v>
      </c>
      <c r="K33" s="55"/>
      <c r="L33" s="29"/>
      <c r="M33" s="19"/>
      <c r="N33" s="62"/>
    </row>
    <row r="34" spans="2:14" s="4" customFormat="1" ht="11.1" customHeight="1">
      <c r="B34" s="26" t="s">
        <v>33</v>
      </c>
      <c r="C34" s="55"/>
      <c r="D34" s="55"/>
      <c r="E34" s="55"/>
      <c r="F34" s="27">
        <v>0</v>
      </c>
      <c r="G34" s="27">
        <v>0</v>
      </c>
      <c r="H34" s="27">
        <v>0</v>
      </c>
      <c r="I34" s="14">
        <v>0</v>
      </c>
      <c r="J34" s="28" t="s">
        <v>95</v>
      </c>
      <c r="K34" s="55"/>
      <c r="L34" s="29"/>
      <c r="M34" s="19"/>
      <c r="N34" s="62"/>
    </row>
    <row r="35" spans="2:14" s="4" customFormat="1" ht="11.1" customHeight="1">
      <c r="B35" s="26" t="s">
        <v>34</v>
      </c>
      <c r="C35" s="55"/>
      <c r="D35" s="55"/>
      <c r="E35" s="55"/>
      <c r="F35" s="27">
        <v>0</v>
      </c>
      <c r="G35" s="27">
        <v>0</v>
      </c>
      <c r="H35" s="27">
        <v>0</v>
      </c>
      <c r="I35" s="14">
        <v>0</v>
      </c>
      <c r="J35" s="28" t="s">
        <v>74</v>
      </c>
      <c r="K35" s="55"/>
      <c r="L35" s="29"/>
      <c r="M35" s="19"/>
      <c r="N35" s="62"/>
    </row>
    <row r="36" spans="2:14" s="4" customFormat="1" ht="11.1" customHeight="1">
      <c r="B36" s="26" t="s">
        <v>35</v>
      </c>
      <c r="C36" s="55"/>
      <c r="D36" s="55"/>
      <c r="E36" s="55"/>
      <c r="F36" s="27">
        <v>0</v>
      </c>
      <c r="G36" s="27">
        <v>0</v>
      </c>
      <c r="H36" s="27">
        <v>0</v>
      </c>
      <c r="I36" s="14">
        <v>0</v>
      </c>
      <c r="J36" s="28" t="s">
        <v>75</v>
      </c>
      <c r="K36" s="55"/>
      <c r="L36" s="29"/>
      <c r="M36" s="19"/>
      <c r="N36" s="62"/>
    </row>
    <row r="37" spans="2:14" s="4" customFormat="1" ht="11.1" customHeight="1">
      <c r="B37" s="26" t="s">
        <v>36</v>
      </c>
      <c r="C37" s="55"/>
      <c r="D37" s="55"/>
      <c r="E37" s="55"/>
      <c r="F37" s="27">
        <v>0</v>
      </c>
      <c r="G37" s="27">
        <v>0</v>
      </c>
      <c r="H37" s="27">
        <v>0</v>
      </c>
      <c r="I37" s="14">
        <v>0</v>
      </c>
      <c r="J37" s="28" t="s">
        <v>76</v>
      </c>
      <c r="K37" s="55"/>
      <c r="L37" s="29"/>
      <c r="M37" s="19"/>
      <c r="N37" s="62"/>
    </row>
    <row r="38" spans="2:14" s="4" customFormat="1" ht="11.1" customHeight="1">
      <c r="B38" s="26" t="s">
        <v>37</v>
      </c>
      <c r="C38" s="55"/>
      <c r="D38" s="55"/>
      <c r="E38" s="55"/>
      <c r="F38" s="27">
        <v>0</v>
      </c>
      <c r="G38" s="27">
        <v>0</v>
      </c>
      <c r="H38" s="27">
        <v>0</v>
      </c>
      <c r="I38" s="14">
        <v>0</v>
      </c>
      <c r="J38" s="28" t="s">
        <v>77</v>
      </c>
      <c r="K38" s="55"/>
      <c r="L38" s="29"/>
      <c r="M38" s="33"/>
      <c r="N38" s="63"/>
    </row>
    <row r="39" spans="2:14" s="4" customFormat="1" ht="11.1" customHeight="1">
      <c r="B39" s="26" t="s">
        <v>38</v>
      </c>
      <c r="C39" s="55"/>
      <c r="D39" s="55"/>
      <c r="E39" s="55"/>
      <c r="F39" s="27">
        <v>0</v>
      </c>
      <c r="G39" s="27">
        <v>0</v>
      </c>
      <c r="H39" s="27">
        <v>0</v>
      </c>
      <c r="I39" s="14">
        <v>0</v>
      </c>
      <c r="J39" s="28" t="s">
        <v>78</v>
      </c>
      <c r="K39" s="55"/>
      <c r="L39" s="29"/>
      <c r="M39" s="25">
        <f>SUM(M40:M41)</f>
        <v>0</v>
      </c>
      <c r="N39" s="63">
        <f>SUM(N40:N41)</f>
        <v>0</v>
      </c>
    </row>
    <row r="40" spans="2:14" s="4" customFormat="1" ht="11.1" customHeight="1">
      <c r="B40" s="26" t="s">
        <v>39</v>
      </c>
      <c r="C40" s="55"/>
      <c r="D40" s="55"/>
      <c r="E40" s="55"/>
      <c r="F40" s="27">
        <v>0</v>
      </c>
      <c r="G40" s="27">
        <v>0</v>
      </c>
      <c r="H40" s="27">
        <v>0</v>
      </c>
      <c r="I40" s="14">
        <v>0</v>
      </c>
      <c r="J40" s="28" t="s">
        <v>79</v>
      </c>
      <c r="K40" s="55"/>
      <c r="L40" s="29"/>
      <c r="M40" s="19"/>
      <c r="N40" s="62"/>
    </row>
    <row r="41" spans="2:14" s="4" customFormat="1" ht="11.1" customHeight="1">
      <c r="B41" s="26" t="s">
        <v>40</v>
      </c>
      <c r="C41" s="55"/>
      <c r="D41" s="55"/>
      <c r="E41" s="55"/>
      <c r="F41" s="27">
        <v>0</v>
      </c>
      <c r="G41" s="27">
        <v>0</v>
      </c>
      <c r="H41" s="27">
        <v>0</v>
      </c>
      <c r="I41" s="14">
        <v>0</v>
      </c>
      <c r="J41" s="28" t="s">
        <v>80</v>
      </c>
      <c r="K41" s="55"/>
      <c r="L41" s="29"/>
      <c r="M41" s="19"/>
      <c r="N41" s="62"/>
    </row>
    <row r="42" spans="2:14" s="4" customFormat="1" ht="11.1" customHeight="1">
      <c r="B42" s="26" t="s">
        <v>41</v>
      </c>
      <c r="C42" s="55"/>
      <c r="D42" s="55"/>
      <c r="E42" s="55"/>
      <c r="F42" s="27">
        <v>0</v>
      </c>
      <c r="G42" s="27">
        <v>0</v>
      </c>
      <c r="H42" s="27">
        <v>0</v>
      </c>
      <c r="I42" s="14">
        <v>0</v>
      </c>
      <c r="J42" s="71" t="s">
        <v>81</v>
      </c>
      <c r="K42" s="72"/>
      <c r="L42" s="73"/>
      <c r="M42" s="19"/>
      <c r="N42" s="62"/>
    </row>
    <row r="43" spans="2:14" s="4" customFormat="1" ht="11.1" customHeight="1">
      <c r="B43" s="26" t="s">
        <v>42</v>
      </c>
      <c r="C43" s="55"/>
      <c r="D43" s="55"/>
      <c r="E43" s="55"/>
      <c r="F43" s="27">
        <v>0</v>
      </c>
      <c r="G43" s="27">
        <v>0</v>
      </c>
      <c r="H43" s="27">
        <v>0</v>
      </c>
      <c r="I43" s="14">
        <v>0</v>
      </c>
      <c r="J43" s="34" t="s">
        <v>82</v>
      </c>
      <c r="K43" s="35"/>
      <c r="L43" s="36"/>
      <c r="M43" s="19"/>
      <c r="N43" s="62"/>
    </row>
    <row r="44" spans="2:14" s="4" customFormat="1" ht="11.1" customHeight="1">
      <c r="B44" s="26" t="s">
        <v>43</v>
      </c>
      <c r="C44" s="55"/>
      <c r="D44" s="55"/>
      <c r="E44" s="55"/>
      <c r="F44" s="27">
        <v>1</v>
      </c>
      <c r="G44" s="27">
        <v>1</v>
      </c>
      <c r="H44" s="27">
        <v>1</v>
      </c>
      <c r="I44" s="14">
        <f t="shared" ref="I44" si="5">(G44)*100/(F44)</f>
        <v>100</v>
      </c>
      <c r="J44" s="74" t="s">
        <v>92</v>
      </c>
      <c r="K44" s="75"/>
      <c r="L44" s="75"/>
      <c r="M44" s="75"/>
      <c r="N44" s="37"/>
    </row>
    <row r="45" spans="2:14" s="4" customFormat="1" ht="11.1" customHeight="1" thickBot="1">
      <c r="B45" s="38"/>
      <c r="C45" s="39"/>
      <c r="D45" s="39"/>
      <c r="E45" s="39"/>
      <c r="F45" s="40"/>
      <c r="G45" s="40"/>
      <c r="H45" s="40"/>
      <c r="I45" s="59"/>
      <c r="J45" s="76"/>
      <c r="K45" s="77"/>
      <c r="L45" s="77"/>
      <c r="M45" s="77"/>
      <c r="N45" s="41"/>
    </row>
    <row r="46" spans="2:14" s="3" customFormat="1" ht="24.6" customHeight="1">
      <c r="B46" s="60" t="s">
        <v>90</v>
      </c>
      <c r="C46" s="42"/>
      <c r="D46" s="1"/>
      <c r="E46" s="1"/>
      <c r="F46" s="43"/>
      <c r="G46" s="1"/>
      <c r="H46" s="43"/>
      <c r="I46" s="1"/>
      <c r="J46" s="1"/>
      <c r="K46" s="43" t="s">
        <v>5</v>
      </c>
      <c r="L46" s="1"/>
      <c r="M46" s="1"/>
      <c r="N46" s="1"/>
    </row>
    <row r="47" spans="2:14" ht="21" customHeight="1"/>
    <row r="48" spans="2:14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  <row r="417" ht="21" customHeight="1"/>
    <row r="418" ht="21" customHeight="1"/>
    <row r="419" ht="21" customHeight="1"/>
    <row r="420" ht="21" customHeight="1"/>
    <row r="421" ht="21" customHeight="1"/>
    <row r="422" ht="21" customHeight="1"/>
    <row r="423" ht="21" customHeight="1"/>
    <row r="424" ht="21" customHeight="1"/>
    <row r="425" ht="21" customHeight="1"/>
    <row r="426" ht="21" customHeight="1"/>
    <row r="427" ht="21" customHeight="1"/>
    <row r="428" ht="21" customHeight="1"/>
    <row r="429" ht="21" customHeight="1"/>
    <row r="430" ht="21" customHeight="1"/>
    <row r="431" ht="21" customHeight="1"/>
    <row r="432" ht="21" customHeight="1"/>
    <row r="433" ht="21" customHeight="1"/>
    <row r="434" ht="21" customHeight="1"/>
    <row r="435" ht="21" customHeight="1"/>
    <row r="436" ht="21" customHeight="1"/>
    <row r="437" ht="21" customHeight="1"/>
    <row r="438" ht="21" customHeight="1"/>
    <row r="439" ht="21" customHeight="1"/>
    <row r="440" ht="21" customHeight="1"/>
    <row r="441" ht="21" customHeight="1"/>
    <row r="442" ht="21" customHeight="1"/>
    <row r="443" ht="21" customHeight="1"/>
    <row r="444" ht="21" customHeight="1"/>
    <row r="445" ht="21" customHeight="1"/>
    <row r="446" ht="21" customHeight="1"/>
    <row r="447" ht="21" customHeight="1"/>
    <row r="448" ht="21" customHeight="1"/>
    <row r="449" ht="21" customHeight="1"/>
    <row r="450" ht="21" customHeight="1"/>
    <row r="451" ht="21" customHeight="1"/>
    <row r="452" ht="21" customHeight="1"/>
    <row r="453" ht="21" customHeight="1"/>
    <row r="454" ht="21" customHeight="1"/>
    <row r="455" ht="21" customHeight="1"/>
    <row r="456" ht="21" customHeight="1"/>
    <row r="457" ht="21" customHeight="1"/>
    <row r="458" ht="21" customHeight="1"/>
    <row r="459" ht="21" customHeight="1"/>
    <row r="460" ht="21" customHeight="1"/>
    <row r="461" ht="21" customHeight="1"/>
    <row r="462" ht="21" customHeight="1"/>
    <row r="463" ht="21" customHeight="1"/>
    <row r="464" ht="21" customHeight="1"/>
    <row r="465" ht="21" customHeight="1"/>
    <row r="466" ht="21" customHeight="1"/>
    <row r="467" ht="21" customHeight="1"/>
    <row r="468" ht="21" customHeight="1"/>
    <row r="469" ht="21" customHeight="1"/>
    <row r="470" ht="21" customHeight="1"/>
    <row r="471" ht="21" customHeight="1"/>
    <row r="472" ht="21" customHeight="1"/>
    <row r="473" ht="21" customHeight="1"/>
    <row r="474" ht="21" customHeight="1"/>
    <row r="475" ht="21" customHeight="1"/>
    <row r="476" ht="21" customHeight="1"/>
    <row r="477" ht="21" customHeight="1"/>
    <row r="478" ht="21" customHeight="1"/>
    <row r="479" ht="21" customHeight="1"/>
    <row r="480" ht="21" customHeight="1"/>
    <row r="481" ht="21" customHeight="1"/>
    <row r="482" ht="21" customHeight="1"/>
    <row r="483" ht="21" customHeight="1"/>
    <row r="484" ht="21" customHeight="1"/>
    <row r="485" ht="21" customHeight="1"/>
    <row r="486" ht="21" customHeight="1"/>
    <row r="487" ht="21" customHeight="1"/>
    <row r="488" ht="21" customHeight="1"/>
    <row r="489" ht="21" customHeight="1"/>
    <row r="490" ht="21" customHeight="1"/>
    <row r="491" ht="21" customHeight="1"/>
    <row r="492" ht="21" customHeight="1"/>
    <row r="493" ht="21" customHeight="1"/>
    <row r="494" ht="21" customHeight="1"/>
    <row r="495" ht="21" customHeight="1"/>
    <row r="496" ht="21" customHeight="1"/>
    <row r="497" ht="21" customHeight="1"/>
    <row r="498" ht="21" customHeight="1"/>
    <row r="499" ht="21" customHeight="1"/>
    <row r="500" ht="21" customHeight="1"/>
    <row r="501" ht="21" customHeight="1"/>
    <row r="502" ht="21" customHeight="1"/>
    <row r="503" ht="21" customHeight="1"/>
    <row r="504" ht="21" customHeight="1"/>
    <row r="505" ht="21" customHeight="1"/>
    <row r="506" ht="21" customHeight="1"/>
    <row r="507" ht="21" customHeight="1"/>
    <row r="508" ht="21" customHeight="1"/>
    <row r="509" ht="21" customHeight="1"/>
    <row r="510" ht="21" customHeight="1"/>
    <row r="511" ht="21" customHeight="1"/>
    <row r="512" ht="21" customHeight="1"/>
    <row r="513" ht="21" customHeight="1"/>
    <row r="514" ht="21" customHeight="1"/>
    <row r="515" ht="21" customHeight="1"/>
    <row r="516" ht="21" customHeight="1"/>
    <row r="517" ht="21" customHeight="1"/>
    <row r="518" ht="21" customHeight="1"/>
    <row r="519" ht="21" customHeight="1"/>
    <row r="520" ht="21" customHeight="1"/>
    <row r="521" ht="21" customHeight="1"/>
    <row r="522" ht="21" customHeight="1"/>
    <row r="523" ht="21" customHeight="1"/>
    <row r="524" ht="21" customHeight="1"/>
    <row r="525" ht="21" customHeight="1"/>
    <row r="526" ht="21" customHeight="1"/>
    <row r="527" ht="21" customHeight="1"/>
    <row r="528" ht="21" customHeight="1"/>
    <row r="529" ht="21" customHeight="1"/>
    <row r="530" ht="21" customHeight="1"/>
    <row r="531" ht="21" customHeight="1"/>
    <row r="532" ht="21" customHeight="1"/>
    <row r="533" ht="21" customHeight="1"/>
    <row r="534" ht="21" customHeight="1"/>
    <row r="535" ht="21" customHeight="1"/>
    <row r="536" ht="21" customHeight="1"/>
    <row r="537" ht="21" customHeight="1"/>
    <row r="538" ht="21" customHeight="1"/>
    <row r="539" ht="21" customHeight="1"/>
    <row r="540" ht="21" customHeight="1"/>
    <row r="541" ht="21" customHeight="1"/>
    <row r="542" ht="21" customHeight="1"/>
    <row r="543" ht="21" customHeight="1"/>
    <row r="544" ht="21" customHeight="1"/>
    <row r="545" ht="21" customHeight="1"/>
    <row r="546" ht="21" customHeight="1"/>
    <row r="547" ht="21" customHeight="1"/>
    <row r="548" ht="21" customHeight="1"/>
    <row r="549" ht="21" customHeight="1"/>
    <row r="550" ht="21" customHeight="1"/>
    <row r="551" ht="21" customHeight="1"/>
    <row r="552" ht="21" customHeight="1"/>
    <row r="553" ht="21" customHeight="1"/>
    <row r="554" ht="21" customHeight="1"/>
    <row r="555" ht="21" customHeight="1"/>
    <row r="556" ht="21" customHeight="1"/>
    <row r="557" ht="21" customHeight="1"/>
    <row r="558" ht="21" customHeight="1"/>
    <row r="559" ht="21" customHeight="1"/>
    <row r="560" ht="21" customHeight="1"/>
    <row r="561" ht="21" customHeight="1"/>
    <row r="562" ht="21" customHeight="1"/>
    <row r="563" ht="21" customHeight="1"/>
    <row r="564" ht="21" customHeight="1"/>
    <row r="565" ht="21" customHeight="1"/>
    <row r="566" ht="21" customHeight="1"/>
    <row r="567" ht="21" customHeight="1"/>
    <row r="568" ht="21" customHeight="1"/>
    <row r="569" ht="21" customHeight="1"/>
    <row r="570" ht="21" customHeight="1"/>
    <row r="571" ht="21" customHeight="1"/>
    <row r="572" ht="21" customHeight="1"/>
    <row r="573" ht="21" customHeight="1"/>
    <row r="574" ht="21" customHeight="1"/>
    <row r="575" ht="21" customHeight="1"/>
    <row r="576" ht="21" customHeight="1"/>
    <row r="577" ht="21" customHeight="1"/>
    <row r="578" ht="21" customHeight="1"/>
    <row r="579" ht="21" customHeight="1"/>
    <row r="580" ht="21" customHeight="1"/>
    <row r="581" ht="21" customHeight="1"/>
    <row r="582" ht="21" customHeight="1"/>
    <row r="583" ht="21" customHeight="1"/>
    <row r="584" ht="21" customHeight="1"/>
    <row r="585" ht="21" customHeight="1"/>
    <row r="586" ht="21" customHeight="1"/>
    <row r="587" ht="21" customHeight="1"/>
    <row r="588" ht="21" customHeight="1"/>
    <row r="589" ht="21" customHeight="1"/>
    <row r="590" ht="21" customHeight="1"/>
    <row r="591" ht="21" customHeight="1"/>
    <row r="592" ht="21" customHeight="1"/>
    <row r="593" ht="21" customHeight="1"/>
    <row r="594" ht="21" customHeight="1"/>
    <row r="595" ht="21" customHeight="1"/>
    <row r="596" ht="21" customHeight="1"/>
    <row r="597" ht="21" customHeight="1"/>
    <row r="598" ht="21" customHeight="1"/>
    <row r="599" ht="21" customHeight="1"/>
    <row r="600" ht="21" customHeight="1"/>
    <row r="601" ht="21" customHeight="1"/>
    <row r="602" ht="21" customHeight="1"/>
    <row r="603" ht="21" customHeight="1"/>
    <row r="604" ht="21" customHeight="1"/>
    <row r="605" ht="21" customHeight="1"/>
    <row r="606" ht="21" customHeight="1"/>
    <row r="607" ht="21" customHeight="1"/>
    <row r="608" ht="21" customHeight="1"/>
    <row r="609" ht="21" customHeight="1"/>
    <row r="610" ht="21" customHeight="1"/>
    <row r="611" ht="21" customHeight="1"/>
    <row r="612" ht="21" customHeight="1"/>
    <row r="613" ht="21" customHeight="1"/>
    <row r="614" ht="21" customHeight="1"/>
    <row r="615" ht="21" customHeight="1"/>
    <row r="616" ht="21" customHeight="1"/>
    <row r="617" ht="21" customHeight="1"/>
    <row r="618" ht="21" customHeight="1"/>
    <row r="619" ht="21" customHeight="1"/>
    <row r="620" ht="21" customHeight="1"/>
    <row r="621" ht="21" customHeight="1"/>
    <row r="622" ht="21" customHeight="1"/>
    <row r="623" ht="21" customHeight="1"/>
    <row r="624" ht="21" customHeight="1"/>
    <row r="625" ht="21" customHeight="1"/>
    <row r="626" ht="21" customHeight="1"/>
    <row r="627" ht="21" customHeight="1"/>
    <row r="628" ht="21" customHeight="1"/>
    <row r="629" ht="21" customHeight="1"/>
    <row r="630" ht="21" customHeight="1"/>
    <row r="631" ht="21" customHeight="1"/>
    <row r="632" ht="21" customHeight="1"/>
    <row r="633" ht="21" customHeight="1"/>
    <row r="634" ht="21" customHeight="1"/>
    <row r="635" ht="21" customHeight="1"/>
    <row r="636" ht="21" customHeight="1"/>
    <row r="637" ht="21" customHeight="1"/>
    <row r="638" ht="21" customHeight="1"/>
    <row r="639" ht="21" customHeight="1"/>
    <row r="640" ht="21" customHeight="1"/>
    <row r="641" ht="21" customHeight="1"/>
    <row r="642" ht="21" customHeight="1"/>
    <row r="643" ht="21" customHeight="1"/>
    <row r="644" ht="21" customHeight="1"/>
    <row r="645" ht="21" customHeight="1"/>
    <row r="646" ht="21" customHeight="1"/>
    <row r="647" ht="21" customHeight="1"/>
    <row r="648" ht="21" customHeight="1"/>
    <row r="649" ht="21" customHeight="1"/>
    <row r="650" ht="21" customHeight="1"/>
    <row r="651" ht="21" customHeight="1"/>
    <row r="652" ht="21" customHeight="1"/>
    <row r="653" ht="21" customHeight="1"/>
    <row r="654" ht="21" customHeight="1"/>
    <row r="655" ht="21" customHeight="1"/>
    <row r="656" ht="21" customHeight="1"/>
    <row r="657" ht="21" customHeight="1"/>
    <row r="658" ht="21" customHeight="1"/>
    <row r="659" ht="21" customHeight="1"/>
    <row r="660" ht="21" customHeight="1"/>
    <row r="661" ht="21" customHeight="1"/>
    <row r="662" ht="21" customHeight="1"/>
    <row r="663" ht="21" customHeight="1"/>
    <row r="664" ht="21" customHeight="1"/>
    <row r="665" ht="21" customHeight="1"/>
    <row r="666" ht="21" customHeight="1"/>
    <row r="667" ht="21" customHeight="1"/>
    <row r="668" ht="21" customHeight="1"/>
    <row r="669" ht="21" customHeight="1"/>
    <row r="670" ht="21" customHeight="1"/>
    <row r="671" ht="21" customHeight="1"/>
    <row r="672" ht="21" customHeight="1"/>
    <row r="673" ht="21" customHeight="1"/>
    <row r="674" ht="21" customHeight="1"/>
    <row r="675" ht="21" customHeight="1"/>
    <row r="676" ht="21" customHeight="1"/>
    <row r="677" ht="21" customHeight="1"/>
    <row r="678" ht="21" customHeight="1"/>
    <row r="679" ht="21" customHeight="1"/>
    <row r="680" ht="21" customHeight="1"/>
    <row r="681" ht="21" customHeight="1"/>
    <row r="682" ht="21" customHeight="1"/>
    <row r="683" ht="21" customHeight="1"/>
    <row r="684" ht="21" customHeight="1"/>
    <row r="685" ht="21" customHeight="1"/>
    <row r="686" ht="21" customHeight="1"/>
    <row r="687" ht="21" customHeight="1"/>
    <row r="688" ht="21" customHeight="1"/>
    <row r="689" ht="21" customHeight="1"/>
    <row r="690" ht="21" customHeight="1"/>
    <row r="691" ht="21" customHeight="1"/>
    <row r="692" ht="21" customHeight="1"/>
    <row r="693" ht="21" customHeight="1"/>
    <row r="694" ht="21" customHeight="1"/>
    <row r="695" ht="21" customHeight="1"/>
    <row r="696" ht="21" customHeight="1"/>
    <row r="697" ht="21" customHeight="1"/>
    <row r="698" ht="21" customHeight="1"/>
    <row r="699" ht="21" customHeight="1"/>
    <row r="700" ht="21" customHeight="1"/>
    <row r="701" ht="21" customHeight="1"/>
    <row r="702" ht="21" customHeight="1"/>
    <row r="703" ht="21" customHeight="1"/>
    <row r="704" ht="21" customHeight="1"/>
    <row r="705" ht="21" customHeight="1"/>
    <row r="706" ht="21" customHeight="1"/>
    <row r="707" ht="21" customHeight="1"/>
    <row r="708" ht="21" customHeight="1"/>
    <row r="709" ht="21" customHeight="1"/>
    <row r="710" ht="21" customHeight="1"/>
    <row r="711" ht="21" customHeight="1"/>
    <row r="712" ht="21" customHeight="1"/>
    <row r="713" ht="21" customHeight="1"/>
    <row r="714" ht="21" customHeight="1"/>
    <row r="715" ht="21" customHeight="1"/>
    <row r="716" ht="21" customHeight="1"/>
    <row r="717" ht="21" customHeight="1"/>
    <row r="718" ht="21" customHeight="1"/>
    <row r="719" ht="21" customHeight="1"/>
    <row r="720" ht="21" customHeight="1"/>
    <row r="721" ht="21" customHeight="1"/>
    <row r="722" ht="21" customHeight="1"/>
    <row r="723" ht="21" customHeight="1"/>
    <row r="724" ht="21" customHeight="1"/>
    <row r="725" ht="21" customHeight="1"/>
    <row r="726" ht="21" customHeight="1"/>
    <row r="727" ht="21" customHeight="1"/>
    <row r="728" ht="21" customHeight="1"/>
    <row r="729" ht="21" customHeight="1"/>
    <row r="730" ht="21" customHeight="1"/>
    <row r="731" ht="21" customHeight="1"/>
    <row r="732" ht="21" customHeight="1"/>
    <row r="733" ht="21" customHeight="1"/>
    <row r="734" ht="21" customHeight="1"/>
    <row r="735" ht="21" customHeight="1"/>
    <row r="736" ht="21" customHeight="1"/>
    <row r="737" ht="21" customHeight="1"/>
    <row r="738" ht="21" customHeight="1"/>
    <row r="739" ht="21" customHeight="1"/>
    <row r="740" ht="21" customHeight="1"/>
    <row r="741" ht="21" customHeight="1"/>
    <row r="742" ht="21" customHeight="1"/>
    <row r="743" ht="21" customHeight="1"/>
    <row r="744" ht="21" customHeight="1"/>
    <row r="745" ht="21" customHeight="1"/>
    <row r="746" ht="21" customHeight="1"/>
    <row r="747" ht="21" customHeight="1"/>
    <row r="748" ht="21" customHeight="1"/>
    <row r="749" ht="21" customHeight="1"/>
    <row r="750" ht="21" customHeight="1"/>
    <row r="751" ht="21" customHeight="1"/>
    <row r="752" ht="21" customHeight="1"/>
    <row r="753" ht="21" customHeight="1"/>
    <row r="754" ht="21" customHeight="1"/>
    <row r="755" ht="21" customHeight="1"/>
    <row r="756" ht="21" customHeight="1"/>
    <row r="757" ht="21" customHeight="1"/>
    <row r="758" ht="21" customHeight="1"/>
    <row r="759" ht="21" customHeight="1"/>
    <row r="760" ht="21" customHeight="1"/>
    <row r="761" ht="21" customHeight="1"/>
    <row r="762" ht="21" customHeight="1"/>
    <row r="763" ht="21" customHeight="1"/>
    <row r="764" ht="21" customHeight="1"/>
    <row r="765" ht="21" customHeight="1"/>
    <row r="766" ht="21" customHeight="1"/>
    <row r="767" ht="21" customHeight="1"/>
    <row r="768" ht="21" customHeight="1"/>
  </sheetData>
  <mergeCells count="39">
    <mergeCell ref="H6:I6"/>
    <mergeCell ref="H7:I7"/>
    <mergeCell ref="H8:I8"/>
    <mergeCell ref="H9:I9"/>
    <mergeCell ref="H10:I10"/>
    <mergeCell ref="B1:N1"/>
    <mergeCell ref="B2:N2"/>
    <mergeCell ref="B3:H3"/>
    <mergeCell ref="I3:J3"/>
    <mergeCell ref="B4:B5"/>
    <mergeCell ref="D4:E4"/>
    <mergeCell ref="H4:I4"/>
    <mergeCell ref="J4:J5"/>
    <mergeCell ref="L4:N4"/>
    <mergeCell ref="H5:I5"/>
    <mergeCell ref="H14:I14"/>
    <mergeCell ref="H15:I15"/>
    <mergeCell ref="H16:I16"/>
    <mergeCell ref="H17:I17"/>
    <mergeCell ref="H18:I18"/>
    <mergeCell ref="H11:I11"/>
    <mergeCell ref="J11:L12"/>
    <mergeCell ref="M11:N11"/>
    <mergeCell ref="H12:I12"/>
    <mergeCell ref="H13:I13"/>
    <mergeCell ref="J13:L13"/>
    <mergeCell ref="H24:I24"/>
    <mergeCell ref="H25:I25"/>
    <mergeCell ref="H26:I26"/>
    <mergeCell ref="H27:I27"/>
    <mergeCell ref="B28:E29"/>
    <mergeCell ref="G28:I28"/>
    <mergeCell ref="H19:I19"/>
    <mergeCell ref="H20:I20"/>
    <mergeCell ref="H21:I21"/>
    <mergeCell ref="H22:I22"/>
    <mergeCell ref="H23:I23"/>
    <mergeCell ref="J42:L42"/>
    <mergeCell ref="J44:M45"/>
  </mergeCells>
  <pageMargins left="0.11811023622047244" right="0.11811023622047244" top="0.55118110236220474" bottom="0.15748031496062992" header="0.31496062992125984" footer="0.31496062992125984"/>
  <pageSetup paperSize="9" fitToWidth="0" fitToHeight="0"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สถิติปี 2569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kasai policeman</cp:lastModifiedBy>
  <cp:lastPrinted>2026-04-28T05:43:10Z</cp:lastPrinted>
  <dcterms:created xsi:type="dcterms:W3CDTF">2023-03-01T05:04:06Z</dcterms:created>
  <dcterms:modified xsi:type="dcterms:W3CDTF">2026-04-28T05:43:13Z</dcterms:modified>
</cp:coreProperties>
</file>